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1140" windowWidth="19320" windowHeight="938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<sst xmlns="http://schemas.openxmlformats.org/spreadsheetml/2006/main" count="133" uniqueCount="101">
  <si>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</si>
  <si>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</si>
  <si>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</si>
  <si>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</si>
  <si>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</si>
  <si>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</si>
  <si>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</si>
  <si>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</si>
  <si>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</si>
  <si>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</si>
  <si>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</si>
  <si>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</si>
  <si>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</si>
  <si>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</si>
  <si>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</si>
  <si>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</si>
  <si>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</si>
  <si>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</si>
  <si>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</si>
  <si>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</si>
  <si>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</si>
  <si>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</si>
  <si>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</si>
  <si>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</si>
  <si>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</si>
  <si>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</si>
  <si>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</si>
  <si>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</si>
  <si>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</si>
  <si>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</si>
  <si>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</si>
  <si>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</si>
  <si>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</si>
  <si>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</si>
  <si>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</si>
  <si>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</si>
  <si>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</si>
  <si>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</si>
  <si>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</si>
  <si>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</si>
  <si>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</si>
  <si>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</si>
  <si>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</si>
  <si>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</si>
  <si>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</si>
  <si>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</si>
  <si>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</si>
  <si>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</si>
  <si>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</si>
  <si>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</si>
  <si>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</si>
  <si>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</si>
  <si>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</si>
  <si>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</si>
  <si>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</si>
  <si>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</si>
  <si>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</si>
  <si>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</si>
  <si>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</si>
  <si>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r>
      <t>77</t>
    </r>
    <r>
      <rPr>
        <sz val="9"/>
        <color indexed="56"/>
        <rFont val="Verdana"/>
        <family val="0"/>
      </rPr>
      <t>°</t>
    </r>
    <r>
      <rPr>
        <sz val="9"/>
        <color indexed="56"/>
        <rFont val="Verdana"/>
        <family val="0"/>
      </rPr>
      <t>9'31"E</t>
    </r>
  </si>
  <si>
    <r>
      <t>10</t>
    </r>
    <r>
      <rPr>
        <sz val="9"/>
        <color indexed="56"/>
        <rFont val="Verdana"/>
        <family val="0"/>
      </rPr>
      <t>°</t>
    </r>
    <r>
      <rPr>
        <sz val="9"/>
        <color indexed="56"/>
        <rFont val="Verdana"/>
        <family val="0"/>
      </rPr>
      <t>16'9.5"N</t>
    </r>
  </si>
  <si>
    <t>1039 m</t>
  </si>
  <si>
    <t>30.3.08</t>
  </si>
  <si>
    <t>OTU1</t>
  </si>
  <si>
    <t>OTU2</t>
  </si>
  <si>
    <t>OTU3</t>
  </si>
  <si>
    <t>OTU3 - secondary venation strongly developed in mature leaf</t>
  </si>
  <si>
    <t>OTU4</t>
  </si>
  <si>
    <t>OTU5</t>
  </si>
  <si>
    <t>OTU6</t>
  </si>
  <si>
    <t>OTU7</t>
  </si>
  <si>
    <t>OTU8</t>
  </si>
  <si>
    <t>OTU9</t>
  </si>
  <si>
    <t>OTU10</t>
  </si>
  <si>
    <t>OTU11</t>
  </si>
  <si>
    <t>OTU12</t>
  </si>
  <si>
    <t>OTU13</t>
  </si>
  <si>
    <t>OUT 13 strange leaf with emarginate? And obovate character?</t>
  </si>
  <si>
    <t>OTU14</t>
  </si>
  <si>
    <t>OTU15</t>
  </si>
  <si>
    <t>OTU15 Minutest teeth?</t>
  </si>
  <si>
    <t>OTU16</t>
  </si>
  <si>
    <t>OTU17</t>
  </si>
  <si>
    <t>OTU18</t>
  </si>
  <si>
    <t>OTU19</t>
  </si>
  <si>
    <t>OTU19 - teeth?</t>
  </si>
  <si>
    <t>OTU20</t>
  </si>
  <si>
    <t>OTU21</t>
  </si>
  <si>
    <t>OTU22</t>
  </si>
  <si>
    <t>OTU23</t>
  </si>
  <si>
    <t>OTU24</t>
  </si>
  <si>
    <t>OTU25</t>
  </si>
  <si>
    <t>OTU26</t>
  </si>
  <si>
    <t>OTU27</t>
  </si>
  <si>
    <t>OTU28</t>
  </si>
  <si>
    <t>OTU29</t>
  </si>
  <si>
    <t>OTU30</t>
  </si>
  <si>
    <t>OTU31</t>
  </si>
  <si>
    <t>OTU32</t>
  </si>
  <si>
    <t>RCM/TEVS/GS</t>
  </si>
  <si>
    <t>Mayyoor, Melady, Kerala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</si>
</sst>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3625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496425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383125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888325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517225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889200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652200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652200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96087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3608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446400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908625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518100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827900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951725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932675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88575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200" ySplit="800" topLeftCell="A1" activePane="bottomRight" state="split"/>
      <selection pane="topLeft" activeCell="AQ3" sqref="AQ3:AQ53"/>
      <selection pane="topRight" activeCell="CA2" sqref="CA2"/>
      <selection pane="bottomLeft" activeCell="B41" sqref="B41"/>
      <selection pane="bottomRight" activeCell="B4" sqref="B4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  <col min="8" max="8" width="12.87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66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99</v>
      </c>
      <c r="B3" s="49" t="s">
        <v>100</v>
      </c>
      <c r="C3" s="49"/>
      <c r="D3" s="50" t="s">
        <v>60</v>
      </c>
      <c r="E3" s="51" t="s">
        <v>59</v>
      </c>
      <c r="F3" s="50" t="s">
        <v>61</v>
      </c>
      <c r="G3" s="52" t="s">
        <v>62</v>
      </c>
      <c r="H3" s="48">
        <f>AQ114</f>
        <v>1</v>
      </c>
      <c r="I3" s="65" t="s">
        <v>77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 t="s">
        <v>80</v>
      </c>
      <c r="J4" s="18"/>
      <c r="K4" s="18" t="s">
        <v>85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63</v>
      </c>
      <c r="C7">
        <v>1</v>
      </c>
      <c r="D7" s="58"/>
      <c r="E7">
        <v>1</v>
      </c>
      <c r="J7" s="58"/>
      <c r="P7">
        <v>0.25</v>
      </c>
      <c r="Q7">
        <v>0.25</v>
      </c>
      <c r="R7">
        <v>0.25</v>
      </c>
      <c r="S7" s="58">
        <v>0.25</v>
      </c>
      <c r="V7">
        <v>0.5</v>
      </c>
      <c r="W7" s="58">
        <v>0.5</v>
      </c>
      <c r="Z7" s="58">
        <v>1</v>
      </c>
      <c r="AC7">
        <v>1</v>
      </c>
      <c r="AE7" s="58"/>
      <c r="AF7">
        <v>1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1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1</v>
      </c>
      <c r="BU7">
        <f t="shared" si="4"/>
        <v>0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64</v>
      </c>
      <c r="C8">
        <v>1</v>
      </c>
      <c r="D8" s="55"/>
      <c r="E8">
        <v>1</v>
      </c>
      <c r="J8" s="55"/>
      <c r="P8">
        <v>0.5</v>
      </c>
      <c r="Q8">
        <v>0.5</v>
      </c>
      <c r="S8" s="55"/>
      <c r="W8" s="55">
        <v>1</v>
      </c>
      <c r="Z8" s="55">
        <v>1</v>
      </c>
      <c r="AB8">
        <v>1</v>
      </c>
      <c r="AE8" s="55"/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65</v>
      </c>
      <c r="C9">
        <v>1</v>
      </c>
      <c r="D9" s="55"/>
      <c r="E9">
        <v>1</v>
      </c>
      <c r="J9" s="55"/>
      <c r="P9">
        <v>0.25</v>
      </c>
      <c r="Q9">
        <v>0.25</v>
      </c>
      <c r="R9">
        <v>0.25</v>
      </c>
      <c r="S9" s="55">
        <v>0.25</v>
      </c>
      <c r="W9" s="55">
        <v>1</v>
      </c>
      <c r="Z9" s="55">
        <v>1</v>
      </c>
      <c r="AC9">
        <v>1</v>
      </c>
      <c r="AE9" s="55"/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1</v>
      </c>
      <c r="BF9">
        <f t="shared" si="25"/>
        <v>1</v>
      </c>
      <c r="BG9">
        <f t="shared" si="26"/>
        <v>1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67</v>
      </c>
      <c r="C10">
        <v>1</v>
      </c>
      <c r="D10" s="55"/>
      <c r="E10">
        <v>1</v>
      </c>
      <c r="J10" s="55"/>
      <c r="O10">
        <v>0.5</v>
      </c>
      <c r="P10">
        <v>0.5</v>
      </c>
      <c r="S10" s="55"/>
      <c r="W10" s="55">
        <v>1</v>
      </c>
      <c r="Z10" s="55">
        <v>1</v>
      </c>
      <c r="AD10">
        <v>0.5</v>
      </c>
      <c r="AE10" s="55">
        <v>0.5</v>
      </c>
      <c r="AG10">
        <v>1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1</v>
      </c>
      <c r="BS10">
        <f t="shared" si="38"/>
        <v>1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68</v>
      </c>
      <c r="C11">
        <v>1</v>
      </c>
      <c r="D11" s="55"/>
      <c r="F11">
        <v>0.5</v>
      </c>
      <c r="G11">
        <v>0.5</v>
      </c>
      <c r="H11">
        <v>0.5</v>
      </c>
      <c r="I11">
        <v>0.5</v>
      </c>
      <c r="J11" s="55"/>
      <c r="O11">
        <v>0.25</v>
      </c>
      <c r="P11">
        <v>0.25</v>
      </c>
      <c r="Q11">
        <v>0.25</v>
      </c>
      <c r="R11">
        <v>0.25</v>
      </c>
      <c r="S11" s="55"/>
      <c r="W11" s="55">
        <v>1</v>
      </c>
      <c r="Z11" s="55">
        <v>1</v>
      </c>
      <c r="AC11">
        <v>0.33</v>
      </c>
      <c r="AD11">
        <v>0.33</v>
      </c>
      <c r="AE11" s="55">
        <v>0.33</v>
      </c>
      <c r="AG11">
        <v>1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1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1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69</v>
      </c>
      <c r="C12">
        <v>1</v>
      </c>
      <c r="D12" s="55"/>
      <c r="F12">
        <v>0.5</v>
      </c>
      <c r="G12">
        <v>0.5</v>
      </c>
      <c r="H12">
        <v>0.5</v>
      </c>
      <c r="I12">
        <v>0.5</v>
      </c>
      <c r="J12" s="55">
        <v>0.5</v>
      </c>
      <c r="N12">
        <v>0.5</v>
      </c>
      <c r="O12">
        <v>0.5</v>
      </c>
      <c r="S12" s="55"/>
      <c r="W12" s="55">
        <v>1</v>
      </c>
      <c r="Z12" s="55">
        <v>1</v>
      </c>
      <c r="AC12">
        <v>1</v>
      </c>
      <c r="AE12" s="55"/>
      <c r="AG12">
        <v>1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70</v>
      </c>
      <c r="C13">
        <v>1</v>
      </c>
      <c r="D13" s="55"/>
      <c r="E13">
        <v>1</v>
      </c>
      <c r="J13" s="55"/>
      <c r="S13" s="55">
        <v>1</v>
      </c>
      <c r="W13" s="55">
        <v>1</v>
      </c>
      <c r="Y13">
        <v>1</v>
      </c>
      <c r="Z13" s="55"/>
      <c r="AB13">
        <v>1</v>
      </c>
      <c r="AE13" s="55"/>
      <c r="AH13" s="55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1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71</v>
      </c>
      <c r="C14">
        <v>1</v>
      </c>
      <c r="D14" s="55"/>
      <c r="F14">
        <v>0.5</v>
      </c>
      <c r="G14">
        <v>0.5</v>
      </c>
      <c r="H14">
        <v>1</v>
      </c>
      <c r="J14" s="55">
        <v>1</v>
      </c>
      <c r="O14">
        <v>0.5</v>
      </c>
      <c r="P14">
        <v>0.5</v>
      </c>
      <c r="S14" s="55"/>
      <c r="W14" s="55">
        <v>1</v>
      </c>
      <c r="Z14" s="55">
        <v>1</v>
      </c>
      <c r="AC14">
        <v>0.5</v>
      </c>
      <c r="AD14">
        <v>0.5</v>
      </c>
      <c r="AE14" s="55"/>
      <c r="AF14">
        <v>0.5</v>
      </c>
      <c r="AG14">
        <v>0.5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0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72</v>
      </c>
      <c r="C15">
        <v>1</v>
      </c>
      <c r="D15" s="55"/>
      <c r="F15">
        <v>1</v>
      </c>
      <c r="G15">
        <v>0.5</v>
      </c>
      <c r="I15">
        <v>1</v>
      </c>
      <c r="J15" s="55"/>
      <c r="Q15">
        <v>1</v>
      </c>
      <c r="S15" s="55"/>
      <c r="W15" s="55">
        <v>1</v>
      </c>
      <c r="Z15" s="55">
        <v>1</v>
      </c>
      <c r="AD15">
        <v>1</v>
      </c>
      <c r="AE15" s="55"/>
      <c r="AG15">
        <v>1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73</v>
      </c>
      <c r="C16">
        <v>1</v>
      </c>
      <c r="D16" s="55"/>
      <c r="F16">
        <v>0.5</v>
      </c>
      <c r="G16">
        <v>0.5</v>
      </c>
      <c r="H16">
        <v>1</v>
      </c>
      <c r="J16" s="55">
        <v>0.5</v>
      </c>
      <c r="O16">
        <v>0.5</v>
      </c>
      <c r="P16">
        <v>0.5</v>
      </c>
      <c r="S16" s="55"/>
      <c r="W16" s="55">
        <v>1</v>
      </c>
      <c r="Z16" s="55">
        <v>1</v>
      </c>
      <c r="AC16">
        <v>1</v>
      </c>
      <c r="AE16" s="55"/>
      <c r="AG16">
        <v>1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0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74</v>
      </c>
      <c r="C17">
        <v>1</v>
      </c>
      <c r="D17" s="55"/>
      <c r="F17">
        <v>0.5</v>
      </c>
      <c r="G17">
        <v>1</v>
      </c>
      <c r="I17">
        <v>1</v>
      </c>
      <c r="J17" s="55"/>
      <c r="K17" s="66"/>
      <c r="L17" s="66"/>
      <c r="M17" s="66"/>
      <c r="N17" s="66"/>
      <c r="O17" s="66"/>
      <c r="P17" s="66"/>
      <c r="Q17" s="66"/>
      <c r="R17" s="66"/>
      <c r="S17" s="68">
        <v>1</v>
      </c>
      <c r="W17" s="55">
        <v>1</v>
      </c>
      <c r="Z17" s="55">
        <v>1</v>
      </c>
      <c r="AB17">
        <v>1</v>
      </c>
      <c r="AE17" s="55"/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1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75</v>
      </c>
      <c r="C18">
        <v>1</v>
      </c>
      <c r="D18" s="55"/>
      <c r="E18">
        <v>1</v>
      </c>
      <c r="J18" s="55"/>
      <c r="Q18">
        <v>0.5</v>
      </c>
      <c r="R18">
        <v>0.5</v>
      </c>
      <c r="S18" s="55"/>
      <c r="W18" s="55">
        <v>1</v>
      </c>
      <c r="Z18" s="55">
        <v>1</v>
      </c>
      <c r="AB18">
        <v>0.5</v>
      </c>
      <c r="AC18">
        <v>0.5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1</v>
      </c>
      <c r="BF18">
        <f t="shared" si="25"/>
        <v>1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76</v>
      </c>
      <c r="C19">
        <v>1</v>
      </c>
      <c r="D19" s="55"/>
      <c r="F19">
        <v>0.5</v>
      </c>
      <c r="G19">
        <v>0.5</v>
      </c>
      <c r="H19">
        <v>0.5</v>
      </c>
      <c r="I19">
        <v>0.5</v>
      </c>
      <c r="J19" s="55">
        <v>0.5</v>
      </c>
      <c r="M19">
        <v>0.33</v>
      </c>
      <c r="N19">
        <v>0.33</v>
      </c>
      <c r="O19">
        <v>0.33</v>
      </c>
      <c r="S19" s="55"/>
      <c r="V19">
        <v>1</v>
      </c>
      <c r="W19" s="55"/>
      <c r="Z19" s="55">
        <v>1</v>
      </c>
      <c r="AB19">
        <v>1</v>
      </c>
      <c r="AE19" s="55"/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78</v>
      </c>
      <c r="C20">
        <v>1</v>
      </c>
      <c r="D20" s="55"/>
      <c r="F20">
        <v>0.5</v>
      </c>
      <c r="G20">
        <v>0.5</v>
      </c>
      <c r="H20">
        <v>0.5</v>
      </c>
      <c r="I20">
        <v>0.5</v>
      </c>
      <c r="J20" s="55"/>
      <c r="O20">
        <v>0.5</v>
      </c>
      <c r="P20">
        <v>0.5</v>
      </c>
      <c r="S20" s="55"/>
      <c r="W20" s="55">
        <v>1</v>
      </c>
      <c r="Z20" s="55">
        <v>1</v>
      </c>
      <c r="AD20">
        <v>0.5</v>
      </c>
      <c r="AE20" s="55">
        <v>0.5</v>
      </c>
      <c r="AG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1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79</v>
      </c>
      <c r="C21">
        <v>1</v>
      </c>
      <c r="D21" s="55"/>
      <c r="H21">
        <v>1</v>
      </c>
      <c r="J21" s="55"/>
      <c r="P21">
        <v>0.33</v>
      </c>
      <c r="Q21">
        <v>0.33</v>
      </c>
      <c r="R21">
        <v>0.33</v>
      </c>
      <c r="S21" s="55"/>
      <c r="V21">
        <v>0.5</v>
      </c>
      <c r="W21" s="55">
        <v>0.5</v>
      </c>
      <c r="Z21" s="55">
        <v>1</v>
      </c>
      <c r="AC21">
        <v>1</v>
      </c>
      <c r="AE21" s="55"/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0</v>
      </c>
      <c r="AU21">
        <f t="shared" si="14"/>
        <v>0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1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81</v>
      </c>
      <c r="C22">
        <v>1</v>
      </c>
      <c r="D22" s="55"/>
      <c r="F22">
        <v>0.5</v>
      </c>
      <c r="H22">
        <v>1</v>
      </c>
      <c r="J22" s="55"/>
      <c r="O22">
        <v>0.5</v>
      </c>
      <c r="P22">
        <v>0.5</v>
      </c>
      <c r="S22" s="55"/>
      <c r="W22" s="55">
        <v>1</v>
      </c>
      <c r="Z22" s="55">
        <v>1</v>
      </c>
      <c r="AC22">
        <v>1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82</v>
      </c>
      <c r="C23">
        <v>1</v>
      </c>
      <c r="D23" s="55"/>
      <c r="E23">
        <v>1</v>
      </c>
      <c r="J23" s="55"/>
      <c r="O23">
        <v>0.5</v>
      </c>
      <c r="P23">
        <v>0.5</v>
      </c>
      <c r="S23" s="55"/>
      <c r="V23">
        <v>1</v>
      </c>
      <c r="W23" s="55"/>
      <c r="Z23" s="55">
        <v>1</v>
      </c>
      <c r="AC23">
        <v>1</v>
      </c>
      <c r="AE23" s="55"/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83</v>
      </c>
      <c r="C24">
        <v>1</v>
      </c>
      <c r="D24" s="55"/>
      <c r="E24">
        <v>1</v>
      </c>
      <c r="J24" s="55"/>
      <c r="O24">
        <v>0.33</v>
      </c>
      <c r="P24">
        <v>0.33</v>
      </c>
      <c r="Q24">
        <v>0.33</v>
      </c>
      <c r="S24" s="55"/>
      <c r="V24">
        <v>0.5</v>
      </c>
      <c r="W24" s="55">
        <v>0.5</v>
      </c>
      <c r="Z24" s="55">
        <v>1</v>
      </c>
      <c r="AD24">
        <v>0.5</v>
      </c>
      <c r="AE24" s="55">
        <v>0.5</v>
      </c>
      <c r="AG24">
        <v>1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84</v>
      </c>
      <c r="C25">
        <v>1</v>
      </c>
      <c r="D25" s="55"/>
      <c r="F25">
        <v>0.5</v>
      </c>
      <c r="I25">
        <v>1</v>
      </c>
      <c r="J25" s="55"/>
      <c r="P25">
        <v>1</v>
      </c>
      <c r="S25" s="55"/>
      <c r="U25">
        <v>0.5</v>
      </c>
      <c r="V25">
        <v>0.5</v>
      </c>
      <c r="W25" s="55"/>
      <c r="X25">
        <v>1</v>
      </c>
      <c r="Z25" s="55"/>
      <c r="AA25">
        <v>1</v>
      </c>
      <c r="AE25" s="55"/>
      <c r="AG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0</v>
      </c>
      <c r="AV25">
        <f t="shared" si="15"/>
        <v>0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0</v>
      </c>
      <c r="BL25">
        <f t="shared" si="31"/>
        <v>1</v>
      </c>
      <c r="BM25">
        <f t="shared" si="32"/>
        <v>0</v>
      </c>
      <c r="BN25">
        <f t="shared" si="33"/>
        <v>0</v>
      </c>
      <c r="BO25">
        <f t="shared" si="34"/>
        <v>1</v>
      </c>
      <c r="BP25">
        <f t="shared" si="35"/>
        <v>0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86</v>
      </c>
      <c r="C26">
        <v>1</v>
      </c>
      <c r="D26" s="55"/>
      <c r="E26">
        <v>1</v>
      </c>
      <c r="J26" s="55"/>
      <c r="O26" s="67">
        <v>0.25</v>
      </c>
      <c r="P26" s="67">
        <v>0.25</v>
      </c>
      <c r="Q26" s="67">
        <v>0.25</v>
      </c>
      <c r="R26" s="67">
        <v>0.25</v>
      </c>
      <c r="S26" s="55"/>
      <c r="W26" s="55">
        <v>1</v>
      </c>
      <c r="Y26">
        <v>0.5</v>
      </c>
      <c r="Z26" s="55">
        <v>0.5</v>
      </c>
      <c r="AB26">
        <v>0.5</v>
      </c>
      <c r="AC26">
        <v>0.5</v>
      </c>
      <c r="AE26" s="55"/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1</v>
      </c>
      <c r="BF26">
        <f t="shared" si="25"/>
        <v>1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87</v>
      </c>
      <c r="C27">
        <v>1</v>
      </c>
      <c r="D27" s="55"/>
      <c r="E27">
        <v>1</v>
      </c>
      <c r="J27" s="55"/>
      <c r="S27" s="55">
        <v>1</v>
      </c>
      <c r="W27" s="55">
        <v>1</v>
      </c>
      <c r="Z27" s="55">
        <v>1</v>
      </c>
      <c r="AC27">
        <v>1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1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88</v>
      </c>
      <c r="C28">
        <v>1</v>
      </c>
      <c r="D28" s="55"/>
      <c r="F28">
        <v>0.5</v>
      </c>
      <c r="H28">
        <v>1</v>
      </c>
      <c r="J28" s="55"/>
      <c r="Q28">
        <v>1</v>
      </c>
      <c r="S28" s="55"/>
      <c r="W28" s="55">
        <v>1</v>
      </c>
      <c r="Y28">
        <v>0.5</v>
      </c>
      <c r="Z28" s="55">
        <v>0.5</v>
      </c>
      <c r="AC28">
        <v>0.5</v>
      </c>
      <c r="AD28">
        <v>0.5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0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1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89</v>
      </c>
      <c r="C29">
        <v>1</v>
      </c>
      <c r="D29" s="55"/>
      <c r="F29">
        <v>0.5</v>
      </c>
      <c r="H29">
        <v>0.5</v>
      </c>
      <c r="I29">
        <v>0.5</v>
      </c>
      <c r="J29" s="55"/>
      <c r="O29">
        <v>0.5</v>
      </c>
      <c r="P29">
        <v>0.5</v>
      </c>
      <c r="S29" s="55"/>
      <c r="W29" s="55">
        <v>1</v>
      </c>
      <c r="Z29" s="55">
        <v>1</v>
      </c>
      <c r="AC29">
        <v>1</v>
      </c>
      <c r="AE29" s="55"/>
      <c r="AG29">
        <v>1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0</v>
      </c>
      <c r="AV29">
        <f t="shared" si="15"/>
        <v>1</v>
      </c>
      <c r="AW29">
        <f t="shared" si="16"/>
        <v>1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90</v>
      </c>
      <c r="C30">
        <v>1</v>
      </c>
      <c r="D30" s="55"/>
      <c r="E30">
        <v>1</v>
      </c>
      <c r="J30" s="55"/>
      <c r="Q30">
        <v>1</v>
      </c>
      <c r="S30" s="55"/>
      <c r="W30" s="55">
        <v>1</v>
      </c>
      <c r="X30">
        <v>1</v>
      </c>
      <c r="Z30" s="55"/>
      <c r="AC30">
        <v>1</v>
      </c>
      <c r="AE30" s="55"/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1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91</v>
      </c>
      <c r="C31">
        <v>1</v>
      </c>
      <c r="D31" s="55"/>
      <c r="E31">
        <v>1</v>
      </c>
      <c r="J31" s="55"/>
      <c r="Q31">
        <v>1</v>
      </c>
      <c r="S31" s="55"/>
      <c r="W31" s="55">
        <v>1</v>
      </c>
      <c r="Z31" s="55">
        <v>1</v>
      </c>
      <c r="AB31">
        <v>1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92</v>
      </c>
      <c r="C32">
        <v>1</v>
      </c>
      <c r="D32" s="55"/>
      <c r="F32">
        <v>0.5</v>
      </c>
      <c r="H32">
        <v>1</v>
      </c>
      <c r="J32" s="55"/>
      <c r="Q32">
        <v>1</v>
      </c>
      <c r="S32" s="55"/>
      <c r="W32" s="55">
        <v>1</v>
      </c>
      <c r="X32">
        <v>0.5</v>
      </c>
      <c r="Y32">
        <v>0.5</v>
      </c>
      <c r="Z32" s="55"/>
      <c r="AB32">
        <v>0.5</v>
      </c>
      <c r="AC32">
        <v>0.5</v>
      </c>
      <c r="AE32" s="55"/>
      <c r="AG32">
        <v>1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0</v>
      </c>
      <c r="AV32">
        <f t="shared" si="15"/>
        <v>1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1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93</v>
      </c>
      <c r="C33">
        <v>1</v>
      </c>
      <c r="D33" s="55"/>
      <c r="E33">
        <v>1</v>
      </c>
      <c r="J33" s="55"/>
      <c r="P33">
        <v>0.5</v>
      </c>
      <c r="Q33">
        <v>0.5</v>
      </c>
      <c r="S33" s="55"/>
      <c r="W33" s="55">
        <v>1</v>
      </c>
      <c r="Z33" s="55">
        <v>1</v>
      </c>
      <c r="AC33">
        <v>0.5</v>
      </c>
      <c r="AD33">
        <v>0.5</v>
      </c>
      <c r="AE33" s="55"/>
      <c r="AG33">
        <v>1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1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1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94</v>
      </c>
      <c r="C34">
        <v>1</v>
      </c>
      <c r="D34" s="55"/>
      <c r="F34">
        <v>0.5</v>
      </c>
      <c r="G34">
        <v>0.5</v>
      </c>
      <c r="I34">
        <v>1</v>
      </c>
      <c r="J34" s="55">
        <v>0.5</v>
      </c>
      <c r="S34" s="55">
        <v>1</v>
      </c>
      <c r="W34" s="55">
        <v>1</v>
      </c>
      <c r="Z34" s="55">
        <v>1</v>
      </c>
      <c r="AC34">
        <v>0.5</v>
      </c>
      <c r="AD34">
        <v>0.5</v>
      </c>
      <c r="AE34" s="55"/>
      <c r="AG34">
        <v>1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0</v>
      </c>
      <c r="AW34">
        <f t="shared" si="16"/>
        <v>1</v>
      </c>
      <c r="AX34">
        <f t="shared" si="17"/>
        <v>1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1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1</v>
      </c>
      <c r="BR34">
        <f t="shared" si="37"/>
        <v>1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95</v>
      </c>
      <c r="C35">
        <v>1</v>
      </c>
      <c r="D35" s="55"/>
      <c r="E35">
        <v>1</v>
      </c>
      <c r="J35" s="55"/>
      <c r="P35">
        <v>0.5</v>
      </c>
      <c r="Q35">
        <v>0.5</v>
      </c>
      <c r="S35" s="55"/>
      <c r="V35">
        <v>1</v>
      </c>
      <c r="W35" s="55"/>
      <c r="Z35" s="55">
        <v>1</v>
      </c>
      <c r="AC35">
        <v>0.5</v>
      </c>
      <c r="AD35">
        <v>0.5</v>
      </c>
      <c r="AE35" s="55"/>
      <c r="AG35">
        <v>1</v>
      </c>
      <c r="AH35" s="55"/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1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1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96</v>
      </c>
      <c r="C36">
        <v>1</v>
      </c>
      <c r="D36" s="55"/>
      <c r="E36">
        <v>1</v>
      </c>
      <c r="J36" s="55"/>
      <c r="P36">
        <v>0.5</v>
      </c>
      <c r="Q36">
        <v>0.5</v>
      </c>
      <c r="S36" s="55"/>
      <c r="V36">
        <v>0.5</v>
      </c>
      <c r="W36" s="55">
        <v>0.5</v>
      </c>
      <c r="Z36" s="55">
        <v>1</v>
      </c>
      <c r="AB36">
        <v>1</v>
      </c>
      <c r="AE36" s="55"/>
      <c r="AF36">
        <v>0.5</v>
      </c>
      <c r="AG36">
        <v>0.5</v>
      </c>
      <c r="AH36" s="55"/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1</v>
      </c>
      <c r="BE36">
        <f t="shared" si="24"/>
        <v>1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1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1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97</v>
      </c>
      <c r="C37">
        <v>1</v>
      </c>
      <c r="D37" s="55"/>
      <c r="E37">
        <v>1</v>
      </c>
      <c r="J37" s="55"/>
      <c r="P37">
        <v>0.5</v>
      </c>
      <c r="Q37">
        <v>0.5</v>
      </c>
      <c r="S37" s="55"/>
      <c r="W37" s="55">
        <v>1</v>
      </c>
      <c r="Z37" s="55">
        <v>1</v>
      </c>
      <c r="AC37">
        <v>1</v>
      </c>
      <c r="AE37" s="55"/>
      <c r="AG37">
        <v>1</v>
      </c>
      <c r="AH37" s="55"/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1</v>
      </c>
      <c r="BE37">
        <f t="shared" si="24"/>
        <v>1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1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98</v>
      </c>
      <c r="C38">
        <v>1</v>
      </c>
      <c r="D38" s="55"/>
      <c r="F38">
        <v>0.5</v>
      </c>
      <c r="G38">
        <v>0.5</v>
      </c>
      <c r="H38">
        <v>0.5</v>
      </c>
      <c r="I38">
        <v>0.5</v>
      </c>
      <c r="J38" s="55"/>
      <c r="N38">
        <v>0.5</v>
      </c>
      <c r="O38">
        <v>0.5</v>
      </c>
      <c r="S38" s="55"/>
      <c r="W38" s="55">
        <v>1</v>
      </c>
      <c r="Z38" s="55">
        <v>1</v>
      </c>
      <c r="AC38">
        <v>0.5</v>
      </c>
      <c r="AD38">
        <v>0.5</v>
      </c>
      <c r="AE38" s="55"/>
      <c r="AG38">
        <v>1</v>
      </c>
      <c r="AH38" s="55"/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0</v>
      </c>
      <c r="AT38">
        <f t="shared" si="13"/>
        <v>1</v>
      </c>
      <c r="AU38">
        <f t="shared" si="14"/>
        <v>1</v>
      </c>
      <c r="AV38">
        <f t="shared" si="15"/>
        <v>1</v>
      </c>
      <c r="AW38">
        <f t="shared" si="16"/>
        <v>1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1</v>
      </c>
      <c r="BC38">
        <f t="shared" si="22"/>
        <v>1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1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32</v>
      </c>
      <c r="AR108" s="7">
        <f t="shared" si="91"/>
        <v>32</v>
      </c>
      <c r="AS108" s="7">
        <f t="shared" si="91"/>
        <v>16</v>
      </c>
      <c r="AT108" s="7">
        <f t="shared" si="91"/>
        <v>15</v>
      </c>
      <c r="AU108" s="7">
        <f t="shared" si="91"/>
        <v>10</v>
      </c>
      <c r="AV108" s="7">
        <f t="shared" si="91"/>
        <v>12</v>
      </c>
      <c r="AW108" s="7">
        <f t="shared" si="91"/>
        <v>10</v>
      </c>
      <c r="AX108" s="7">
        <f t="shared" si="91"/>
        <v>5</v>
      </c>
      <c r="AY108" s="7">
        <f t="shared" si="91"/>
        <v>0</v>
      </c>
      <c r="AZ108" s="7">
        <f t="shared" si="91"/>
        <v>0</v>
      </c>
      <c r="BA108" s="7">
        <f t="shared" si="91"/>
        <v>1</v>
      </c>
      <c r="BB108" s="7">
        <f t="shared" si="91"/>
        <v>3</v>
      </c>
      <c r="BC108" s="7">
        <f t="shared" si="91"/>
        <v>13</v>
      </c>
      <c r="BD108" s="7">
        <f t="shared" si="91"/>
        <v>19</v>
      </c>
      <c r="BE108" s="7">
        <f t="shared" si="91"/>
        <v>17</v>
      </c>
      <c r="BF108" s="7">
        <f t="shared" si="91"/>
        <v>6</v>
      </c>
      <c r="BG108" s="7">
        <f t="shared" si="91"/>
        <v>6</v>
      </c>
      <c r="BH108" s="7">
        <f t="shared" si="91"/>
        <v>0</v>
      </c>
      <c r="BI108" s="7">
        <f t="shared" si="91"/>
        <v>1</v>
      </c>
      <c r="BJ108" s="7">
        <f t="shared" si="91"/>
        <v>8</v>
      </c>
      <c r="BK108" s="7">
        <f t="shared" si="91"/>
        <v>28</v>
      </c>
      <c r="BL108" s="7">
        <f t="shared" si="91"/>
        <v>3</v>
      </c>
      <c r="BM108" s="7">
        <f t="shared" si="91"/>
        <v>4</v>
      </c>
      <c r="BN108" s="7">
        <f t="shared" si="91"/>
        <v>28</v>
      </c>
      <c r="BO108" s="7">
        <f t="shared" si="91"/>
        <v>1</v>
      </c>
      <c r="BP108" s="7">
        <f t="shared" si="91"/>
        <v>9</v>
      </c>
      <c r="BQ108" s="7">
        <f t="shared" si="91"/>
        <v>21</v>
      </c>
      <c r="BR108" s="7">
        <f t="shared" si="91"/>
        <v>11</v>
      </c>
      <c r="BS108" s="7">
        <f t="shared" si="91"/>
        <v>4</v>
      </c>
      <c r="BT108" s="7">
        <f t="shared" si="91"/>
        <v>4</v>
      </c>
      <c r="BU108" s="7">
        <f t="shared" si="91"/>
        <v>30</v>
      </c>
      <c r="BV108" s="7">
        <f t="shared" si="91"/>
        <v>2</v>
      </c>
      <c r="BW108" s="8" t="s">
        <v>39</v>
      </c>
      <c r="BX108" s="8">
        <f>SUM(BX7:BX107)</f>
        <v>32</v>
      </c>
      <c r="BY108" s="8">
        <f aca="true" t="shared" si="92" ref="BY108:CD108">SUM(BY7:BY107)</f>
        <v>32</v>
      </c>
      <c r="BZ108" s="8">
        <f t="shared" si="92"/>
        <v>32</v>
      </c>
      <c r="CA108" s="8">
        <f t="shared" si="92"/>
        <v>32</v>
      </c>
      <c r="CB108" s="8">
        <f t="shared" si="92"/>
        <v>32</v>
      </c>
      <c r="CC108" s="8">
        <f t="shared" si="92"/>
        <v>32</v>
      </c>
      <c r="CD108" s="8">
        <f t="shared" si="92"/>
        <v>32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16</v>
      </c>
      <c r="F109" s="1">
        <f>SUM(F7:F107)</f>
        <v>8</v>
      </c>
      <c r="G109" s="1">
        <f t="shared" si="93"/>
        <v>5.5</v>
      </c>
      <c r="H109" s="1">
        <f t="shared" si="93"/>
        <v>9</v>
      </c>
      <c r="I109" s="1">
        <f t="shared" si="93"/>
        <v>7</v>
      </c>
      <c r="J109" s="59">
        <f t="shared" si="93"/>
        <v>3</v>
      </c>
      <c r="K109" s="1">
        <f t="shared" si="93"/>
        <v>0</v>
      </c>
      <c r="L109" s="1">
        <f t="shared" si="93"/>
        <v>0</v>
      </c>
      <c r="M109" s="1">
        <f t="shared" si="93"/>
        <v>0.33</v>
      </c>
      <c r="N109" s="1">
        <f t="shared" si="93"/>
        <v>1.33</v>
      </c>
      <c r="O109" s="1">
        <f t="shared" si="93"/>
        <v>5.66</v>
      </c>
      <c r="P109" s="1">
        <f t="shared" si="93"/>
        <v>8.66</v>
      </c>
      <c r="Q109" s="1">
        <f t="shared" si="93"/>
        <v>9.66</v>
      </c>
      <c r="R109" s="1">
        <f t="shared" si="93"/>
        <v>1.83</v>
      </c>
      <c r="S109" s="59">
        <f t="shared" si="93"/>
        <v>4.5</v>
      </c>
      <c r="T109" s="1">
        <f t="shared" si="93"/>
        <v>0</v>
      </c>
      <c r="U109" s="1">
        <f t="shared" si="93"/>
        <v>0.5</v>
      </c>
      <c r="V109" s="1">
        <f t="shared" si="93"/>
        <v>5.5</v>
      </c>
      <c r="W109" s="59">
        <f t="shared" si="93"/>
        <v>26</v>
      </c>
      <c r="X109" s="1">
        <f t="shared" si="93"/>
        <v>2.5</v>
      </c>
      <c r="Y109" s="1">
        <f t="shared" si="93"/>
        <v>2.5</v>
      </c>
      <c r="Z109" s="59">
        <f t="shared" si="93"/>
        <v>27</v>
      </c>
      <c r="AA109" s="1">
        <f t="shared" si="93"/>
        <v>1</v>
      </c>
      <c r="AB109" s="1">
        <f t="shared" si="93"/>
        <v>7.5</v>
      </c>
      <c r="AC109" s="1">
        <f t="shared" si="93"/>
        <v>15.83</v>
      </c>
      <c r="AD109" s="1">
        <f t="shared" si="93"/>
        <v>5.83</v>
      </c>
      <c r="AE109" s="59">
        <f t="shared" si="93"/>
        <v>1.83</v>
      </c>
      <c r="AF109" s="1">
        <f t="shared" si="93"/>
        <v>2.5</v>
      </c>
      <c r="AG109" s="1">
        <f t="shared" si="93"/>
        <v>28</v>
      </c>
      <c r="AH109" s="59">
        <f t="shared" si="93"/>
        <v>1.5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32</v>
      </c>
      <c r="E110" s="1">
        <f>BY108</f>
        <v>32</v>
      </c>
      <c r="F110" s="1">
        <f>BY108</f>
        <v>32</v>
      </c>
      <c r="G110" s="1">
        <f>BY108</f>
        <v>32</v>
      </c>
      <c r="H110" s="1">
        <f>BY108</f>
        <v>32</v>
      </c>
      <c r="I110" s="1">
        <f>BY108</f>
        <v>32</v>
      </c>
      <c r="J110" s="59">
        <f>BY108</f>
        <v>32</v>
      </c>
      <c r="K110" s="2">
        <f>BZ108</f>
        <v>32</v>
      </c>
      <c r="L110" s="2">
        <f>BZ108</f>
        <v>32</v>
      </c>
      <c r="M110" s="2">
        <f>BZ108</f>
        <v>32</v>
      </c>
      <c r="N110" s="2">
        <f>BZ108</f>
        <v>32</v>
      </c>
      <c r="O110" s="2">
        <f>BZ108</f>
        <v>32</v>
      </c>
      <c r="P110" s="2">
        <f>BZ108</f>
        <v>32</v>
      </c>
      <c r="Q110" s="2">
        <f>BZ108</f>
        <v>32</v>
      </c>
      <c r="R110" s="2">
        <f>BZ108</f>
        <v>32</v>
      </c>
      <c r="S110" s="60">
        <f>BZ108</f>
        <v>32</v>
      </c>
      <c r="T110" s="3">
        <f>CA108</f>
        <v>32</v>
      </c>
      <c r="U110" s="3">
        <f>CA108</f>
        <v>32</v>
      </c>
      <c r="V110" s="3">
        <f>CA108</f>
        <v>32</v>
      </c>
      <c r="W110" s="61">
        <f>CA108</f>
        <v>32</v>
      </c>
      <c r="X110" s="8">
        <f>CB108</f>
        <v>32</v>
      </c>
      <c r="Y110" s="8">
        <f>CB108</f>
        <v>32</v>
      </c>
      <c r="Z110" s="57">
        <f>CB108</f>
        <v>32</v>
      </c>
      <c r="AA110" s="5">
        <f>CC108</f>
        <v>32</v>
      </c>
      <c r="AB110" s="5">
        <f>CC108</f>
        <v>32</v>
      </c>
      <c r="AC110" s="5">
        <f>CC108</f>
        <v>32</v>
      </c>
      <c r="AD110" s="5">
        <f>CC108</f>
        <v>32</v>
      </c>
      <c r="AE110" s="63">
        <f>CC108</f>
        <v>32</v>
      </c>
      <c r="AF110" s="6">
        <f>CD108</f>
        <v>32</v>
      </c>
      <c r="AG110" s="6">
        <f>CD108</f>
        <v>32</v>
      </c>
      <c r="AH110" s="64">
        <f>CD108</f>
        <v>32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224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50</v>
      </c>
      <c r="F112" s="47">
        <f>(F109/BY108)*100</f>
        <v>25</v>
      </c>
      <c r="G112" s="47">
        <f>(G109/BY108)*100</f>
        <v>17.1875</v>
      </c>
      <c r="H112" s="47">
        <f>(H109/BY108)*100</f>
        <v>28.125</v>
      </c>
      <c r="I112" s="47">
        <f>(I109/BY108)*100</f>
        <v>21.875</v>
      </c>
      <c r="J112" s="47">
        <f>(J109/BY108)*100</f>
        <v>9.375</v>
      </c>
      <c r="K112" s="47">
        <f>(K109/BZ108)*100</f>
        <v>0</v>
      </c>
      <c r="L112" s="47">
        <f>(L109/BZ108)*100</f>
        <v>0</v>
      </c>
      <c r="M112" s="47">
        <f>(M109/BZ108)*100</f>
        <v>1.03125</v>
      </c>
      <c r="N112" s="47">
        <f>(N109/BZ108)*100</f>
        <v>4.15625</v>
      </c>
      <c r="O112" s="47">
        <f>(O109/BZ108)*100</f>
        <v>17.6875</v>
      </c>
      <c r="P112" s="47">
        <f>(P109/BZ108)*100</f>
        <v>27.0625</v>
      </c>
      <c r="Q112" s="47">
        <f>(Q109/BZ108)*100</f>
        <v>30.1875</v>
      </c>
      <c r="R112" s="47">
        <f>(R109/BZ108)*100</f>
        <v>5.71875</v>
      </c>
      <c r="S112" s="47">
        <f>(S109/BZ108)*100</f>
        <v>14.0625</v>
      </c>
      <c r="T112" s="47">
        <f>(T109/CA108)*100</f>
        <v>0</v>
      </c>
      <c r="U112" s="47">
        <f>(U109/CA108)*100</f>
        <v>1.5625</v>
      </c>
      <c r="V112" s="47">
        <f>(V109/CA108)*100</f>
        <v>17.1875</v>
      </c>
      <c r="W112" s="47">
        <f>(W109/CA108)*100</f>
        <v>81.25</v>
      </c>
      <c r="X112" s="47">
        <f>(X109/CB108)*100</f>
        <v>7.8125</v>
      </c>
      <c r="Y112" s="47">
        <f>(Y109/CB108)*100</f>
        <v>7.8125</v>
      </c>
      <c r="Z112" s="47">
        <f>(Z109/CB108)*100</f>
        <v>84.375</v>
      </c>
      <c r="AA112" s="47">
        <f>(AA109/CC108)*100</f>
        <v>3.125</v>
      </c>
      <c r="AB112" s="47">
        <f>(AB109/CC108)*100</f>
        <v>23.4375</v>
      </c>
      <c r="AC112" s="47">
        <f>(AC109/CC108)*100</f>
        <v>49.46875</v>
      </c>
      <c r="AD112" s="47">
        <f>(AD109/CC108)*100</f>
        <v>18.21875</v>
      </c>
      <c r="AE112" s="47">
        <f>(AE109/CC108)*100</f>
        <v>5.71875</v>
      </c>
      <c r="AF112" s="47">
        <f>(AF109/CD108)*100</f>
        <v>7.8125</v>
      </c>
      <c r="AG112" s="47">
        <f>(AG109/CD108)*100</f>
        <v>87.5</v>
      </c>
      <c r="AH112" s="47">
        <f>(AH109/CD108)*100</f>
        <v>4.6875</v>
      </c>
      <c r="AP112" t="s">
        <v>55</v>
      </c>
      <c r="AQ112">
        <f>AQ108*7</f>
        <v>224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2010-08-26T03:31:30Z</dcterms:modified>
  <cp:category/>
  <cp:version/>
  <cp:contentType/>
  <cp:contentStatus/>
</cp:coreProperties>
</file>